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 User\Documents\Senate\treasurer\Budget reports\"/>
    </mc:Choice>
  </mc:AlternateContent>
  <bookViews>
    <workbookView xWindow="0" yWindow="0" windowWidth="19200" windowHeight="8470" activeTab="3"/>
  </bookViews>
  <sheets>
    <sheet name="Revenues" sheetId="2" r:id="rId1"/>
    <sheet name="Expenses" sheetId="1" r:id="rId2"/>
    <sheet name="Cash Basis" sheetId="3" r:id="rId3"/>
    <sheet name="Balance" sheetId="4" r:id="rId4"/>
  </sheets>
  <calcPr calcId="162913" concurrentCalc="0"/>
</workbook>
</file>

<file path=xl/calcChain.xml><?xml version="1.0" encoding="utf-8"?>
<calcChain xmlns="http://schemas.openxmlformats.org/spreadsheetml/2006/main">
  <c r="H10" i="1" l="1"/>
  <c r="D15" i="1"/>
  <c r="B9" i="4"/>
  <c r="E9" i="4"/>
  <c r="B10" i="4"/>
  <c r="E10" i="4"/>
  <c r="B11" i="4"/>
  <c r="E11" i="4"/>
  <c r="B12" i="4"/>
  <c r="E12" i="4"/>
  <c r="B13" i="4"/>
  <c r="E13" i="4"/>
  <c r="B14" i="4"/>
  <c r="E14" i="4"/>
  <c r="B15" i="4"/>
  <c r="E15" i="4"/>
  <c r="B16" i="4"/>
  <c r="E16" i="4"/>
  <c r="B17" i="4"/>
  <c r="E17" i="4"/>
  <c r="B18" i="4"/>
  <c r="C8" i="4"/>
  <c r="C9" i="4"/>
  <c r="C10" i="4"/>
  <c r="C11" i="4"/>
  <c r="C12" i="4"/>
  <c r="C13" i="4"/>
  <c r="C14" i="4"/>
  <c r="C15" i="4"/>
  <c r="C16" i="4"/>
  <c r="C17" i="4"/>
  <c r="C18" i="4"/>
  <c r="B8" i="4"/>
  <c r="B7" i="3"/>
  <c r="B8" i="3"/>
  <c r="B9" i="3"/>
  <c r="B10" i="3"/>
  <c r="B11" i="3"/>
  <c r="B12" i="3"/>
  <c r="B13" i="3"/>
  <c r="B14" i="3"/>
  <c r="B15" i="3"/>
  <c r="B16" i="3"/>
  <c r="B17" i="3"/>
  <c r="B6" i="3"/>
  <c r="H7" i="1"/>
  <c r="H6" i="1"/>
  <c r="E6" i="2"/>
  <c r="C7" i="4"/>
  <c r="D7" i="4"/>
  <c r="E7" i="4"/>
  <c r="E7" i="2"/>
  <c r="D8" i="4"/>
  <c r="E8" i="4"/>
  <c r="E8" i="2"/>
  <c r="D9" i="4"/>
  <c r="E9" i="2"/>
  <c r="D10" i="4"/>
  <c r="E10" i="2"/>
  <c r="D11" i="4"/>
  <c r="E11" i="2"/>
  <c r="D12" i="4"/>
  <c r="E12" i="2"/>
  <c r="D13" i="4"/>
  <c r="E13" i="2"/>
  <c r="D14" i="4"/>
  <c r="E14" i="2"/>
  <c r="D15" i="4"/>
  <c r="E15" i="2"/>
  <c r="D16" i="4"/>
  <c r="E16" i="2"/>
  <c r="D17" i="4"/>
  <c r="E17" i="2"/>
  <c r="D18" i="4"/>
  <c r="E18" i="4"/>
  <c r="C19" i="3"/>
  <c r="H4" i="1"/>
  <c r="G4" i="1"/>
  <c r="B19" i="2"/>
  <c r="C19" i="2"/>
  <c r="D19" i="2"/>
  <c r="E19" i="2"/>
  <c r="H15" i="1"/>
  <c r="B19" i="3"/>
</calcChain>
</file>

<file path=xl/sharedStrings.xml><?xml version="1.0" encoding="utf-8"?>
<sst xmlns="http://schemas.openxmlformats.org/spreadsheetml/2006/main" count="99" uniqueCount="48">
  <si>
    <t xml:space="preserve">Date </t>
  </si>
  <si>
    <t>July</t>
  </si>
  <si>
    <t>August</t>
  </si>
  <si>
    <t>September</t>
  </si>
  <si>
    <t xml:space="preserve">October </t>
  </si>
  <si>
    <t>November</t>
  </si>
  <si>
    <t>January</t>
  </si>
  <si>
    <t>February</t>
  </si>
  <si>
    <t>March</t>
  </si>
  <si>
    <t>April</t>
  </si>
  <si>
    <t>May</t>
  </si>
  <si>
    <t>June</t>
  </si>
  <si>
    <t>Month</t>
  </si>
  <si>
    <t>Beginning</t>
  </si>
  <si>
    <t>Ending</t>
  </si>
  <si>
    <t>December</t>
  </si>
  <si>
    <t>Plenary</t>
  </si>
  <si>
    <t>Scholarships</t>
  </si>
  <si>
    <t xml:space="preserve">P/T stipend </t>
  </si>
  <si>
    <t>Check #</t>
  </si>
  <si>
    <t>TOTALS</t>
  </si>
  <si>
    <t>To</t>
  </si>
  <si>
    <t>Amount</t>
  </si>
  <si>
    <t>Category</t>
  </si>
  <si>
    <t>Clear?</t>
  </si>
  <si>
    <t>yes</t>
  </si>
  <si>
    <t>In</t>
  </si>
  <si>
    <t>Out</t>
  </si>
  <si>
    <t>Totals</t>
  </si>
  <si>
    <t>Balance</t>
  </si>
  <si>
    <t>Cash</t>
  </si>
  <si>
    <t>Interest</t>
  </si>
  <si>
    <t>Dues</t>
  </si>
  <si>
    <t>Other</t>
  </si>
  <si>
    <t>Total</t>
  </si>
  <si>
    <t>Foothill Academic Senate Treasurer's Report</t>
  </si>
  <si>
    <t>Expenses</t>
  </si>
  <si>
    <t>Revenues</t>
  </si>
  <si>
    <t>Cash Flow</t>
  </si>
  <si>
    <t>Dues Account</t>
  </si>
  <si>
    <t>Events</t>
  </si>
  <si>
    <t>Donna Frankel</t>
  </si>
  <si>
    <t>Foothill Academic Senate Treasurer's Report 2018-19</t>
  </si>
  <si>
    <t>ASCCC</t>
  </si>
  <si>
    <t>Mary Anne Sensuri</t>
  </si>
  <si>
    <t>Kathryn Mauer</t>
  </si>
  <si>
    <t>no</t>
  </si>
  <si>
    <t>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</si>
</sst>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3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8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/>
    <xf numFmtId="14" fontId="0" fillId="0" borderId="0" xfId="0" applyNumberFormat="1"/>
    <xf numFmtId="44" fontId="0" fillId="0" borderId="0" xfId="0" applyNumberFormat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10" zoomScaleNormal="140" workbookViewId="0">
      <selection activeCell="D22" sqref="D22"/>
    </sheetView>
  </sheetViews>
  <sheetFormatPr defaultColWidth="8.81640625" defaultRowHeight="14.5" x14ac:dyDescent="0.35"/>
  <cols>
    <col min="1" max="1" width="11.36328125" customWidth="1"/>
    <col min="2" max="2" width="8.81640625" style="3"/>
    <col min="3" max="3" width="10.1796875" style="3" bestFit="1" customWidth="1"/>
    <col min="4" max="4" width="8.81640625" style="3"/>
    <col min="5" max="5" width="10.1796875" style="3" customWidth="1"/>
  </cols>
  <sheetData>
    <row r="1" spans="1:5" x14ac:dyDescent="0.35">
      <c r="A1" s="10" t="s">
        <v>42</v>
      </c>
    </row>
    <row r="2" spans="1:5" x14ac:dyDescent="0.35">
      <c r="A2" s="10" t="s">
        <v>37</v>
      </c>
    </row>
    <row r="3" spans="1:5" x14ac:dyDescent="0.35">
      <c r="A3" s="10"/>
    </row>
    <row r="4" spans="1:5" x14ac:dyDescent="0.35">
      <c r="A4" t="s">
        <v>12</v>
      </c>
      <c r="B4" s="3" t="s">
        <v>31</v>
      </c>
      <c r="C4" s="3" t="s">
        <v>32</v>
      </c>
      <c r="D4" s="3" t="s">
        <v>33</v>
      </c>
      <c r="E4" s="3" t="s">
        <v>34</v>
      </c>
    </row>
    <row r="6" spans="1:5" x14ac:dyDescent="0.35">
      <c r="A6" t="s">
        <v>1</v>
      </c>
      <c r="B6" s="11">
        <v>0.17</v>
      </c>
      <c r="C6" s="4">
        <v>441</v>
      </c>
      <c r="D6" s="4">
        <v>0</v>
      </c>
      <c r="E6" s="4">
        <f>SUM(B6:D6)</f>
        <v>441.17</v>
      </c>
    </row>
    <row r="7" spans="1:5" x14ac:dyDescent="0.35">
      <c r="A7" t="s">
        <v>2</v>
      </c>
      <c r="B7" s="11">
        <v>0.17</v>
      </c>
      <c r="C7" s="4">
        <v>271</v>
      </c>
      <c r="D7" s="4">
        <v>0</v>
      </c>
      <c r="E7" s="4">
        <f t="shared" ref="E7:E19" si="0">SUM(B7:D7)</f>
        <v>271.17</v>
      </c>
    </row>
    <row r="8" spans="1:5" x14ac:dyDescent="0.35">
      <c r="A8" t="s">
        <v>3</v>
      </c>
      <c r="B8" s="11">
        <v>0.17</v>
      </c>
      <c r="C8" s="4">
        <v>246</v>
      </c>
      <c r="D8" s="4">
        <v>0</v>
      </c>
      <c r="E8" s="4">
        <f t="shared" si="0"/>
        <v>246.17</v>
      </c>
    </row>
    <row r="9" spans="1:5" x14ac:dyDescent="0.35">
      <c r="A9" t="s">
        <v>4</v>
      </c>
      <c r="B9" s="11">
        <v>0.18</v>
      </c>
      <c r="C9" s="4">
        <v>422</v>
      </c>
      <c r="D9" s="4">
        <v>0</v>
      </c>
      <c r="E9" s="4">
        <f t="shared" si="0"/>
        <v>422.18</v>
      </c>
    </row>
    <row r="10" spans="1:5" x14ac:dyDescent="0.35">
      <c r="A10" t="s">
        <v>5</v>
      </c>
      <c r="B10" s="11">
        <v>0.17</v>
      </c>
      <c r="C10" s="4">
        <v>491</v>
      </c>
      <c r="D10" s="4">
        <v>0</v>
      </c>
      <c r="E10" s="4">
        <f t="shared" si="0"/>
        <v>491.17</v>
      </c>
    </row>
    <row r="11" spans="1:5" x14ac:dyDescent="0.35">
      <c r="A11" t="s">
        <v>15</v>
      </c>
      <c r="B11" s="11">
        <v>0.18</v>
      </c>
      <c r="C11" s="4">
        <v>1018</v>
      </c>
      <c r="D11" s="4">
        <v>0</v>
      </c>
      <c r="E11" s="4">
        <f t="shared" si="0"/>
        <v>1018.18</v>
      </c>
    </row>
    <row r="12" spans="1:5" x14ac:dyDescent="0.35">
      <c r="A12" t="s">
        <v>6</v>
      </c>
      <c r="B12" s="11">
        <v>0.17</v>
      </c>
      <c r="C12" s="4">
        <v>0</v>
      </c>
      <c r="D12" s="4">
        <v>0</v>
      </c>
      <c r="E12" s="4">
        <f t="shared" si="0"/>
        <v>0.17</v>
      </c>
    </row>
    <row r="13" spans="1:5" x14ac:dyDescent="0.35">
      <c r="A13" t="s">
        <v>7</v>
      </c>
      <c r="B13" s="11">
        <v>0.16</v>
      </c>
      <c r="C13" s="4">
        <v>995</v>
      </c>
      <c r="D13" s="4">
        <v>0</v>
      </c>
      <c r="E13" s="4">
        <f t="shared" si="0"/>
        <v>995.16</v>
      </c>
    </row>
    <row r="14" spans="1:5" x14ac:dyDescent="0.35">
      <c r="A14" t="s">
        <v>8</v>
      </c>
      <c r="B14" s="11">
        <v>0.18</v>
      </c>
      <c r="C14" s="4">
        <v>0</v>
      </c>
      <c r="D14" s="4">
        <v>0</v>
      </c>
      <c r="E14" s="4">
        <f t="shared" si="0"/>
        <v>0.18</v>
      </c>
    </row>
    <row r="15" spans="1:5" x14ac:dyDescent="0.35">
      <c r="A15" t="s">
        <v>9</v>
      </c>
      <c r="B15" s="11">
        <v>0.08</v>
      </c>
      <c r="C15" s="4">
        <v>997</v>
      </c>
      <c r="D15" s="4">
        <v>0</v>
      </c>
      <c r="E15" s="4">
        <f t="shared" si="0"/>
        <v>997.08</v>
      </c>
    </row>
    <row r="16" spans="1:5" x14ac:dyDescent="0.35">
      <c r="A16" t="s">
        <v>10</v>
      </c>
      <c r="B16" s="11">
        <v>0.09</v>
      </c>
      <c r="C16" s="4">
        <v>500</v>
      </c>
      <c r="D16" s="4">
        <v>0</v>
      </c>
      <c r="E16" s="4">
        <f t="shared" si="0"/>
        <v>500.09</v>
      </c>
    </row>
    <row r="17" spans="1:5" x14ac:dyDescent="0.35">
      <c r="A17" t="s">
        <v>11</v>
      </c>
      <c r="B17" s="11">
        <v>0.09</v>
      </c>
      <c r="C17" s="4">
        <v>500</v>
      </c>
      <c r="D17" s="4">
        <v>0</v>
      </c>
      <c r="E17" s="4">
        <f t="shared" si="0"/>
        <v>500.09</v>
      </c>
    </row>
    <row r="18" spans="1:5" x14ac:dyDescent="0.35">
      <c r="B18" s="4"/>
      <c r="C18" s="4"/>
      <c r="E18" s="4"/>
    </row>
    <row r="19" spans="1:5" x14ac:dyDescent="0.35">
      <c r="A19" t="s">
        <v>28</v>
      </c>
      <c r="B19" s="4">
        <f>SUM(B6:B17)</f>
        <v>1.81</v>
      </c>
      <c r="C19" s="4">
        <f>SUM(C6:C17)</f>
        <v>5881</v>
      </c>
      <c r="D19" s="4">
        <f>SUM(D6:D17)</f>
        <v>0</v>
      </c>
      <c r="E19" s="7">
        <f t="shared" si="0"/>
        <v>5882.81</v>
      </c>
    </row>
  </sheetData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112" zoomScaleNormal="112" workbookViewId="0">
      <selection activeCell="D14" sqref="D14"/>
    </sheetView>
  </sheetViews>
  <sheetFormatPr defaultColWidth="8.81640625" defaultRowHeight="14.5" x14ac:dyDescent="0.35"/>
  <cols>
    <col min="1" max="1" width="6.81640625" style="1" customWidth="1"/>
    <col min="2" max="2" width="11" style="1" customWidth="1"/>
    <col min="3" max="3" width="34.1796875" customWidth="1"/>
    <col min="4" max="4" width="10.81640625" style="3" customWidth="1"/>
    <col min="5" max="5" width="13" customWidth="1"/>
    <col min="6" max="6" width="7.36328125" customWidth="1"/>
    <col min="7" max="7" width="13.36328125" customWidth="1"/>
    <col min="8" max="8" width="10.81640625" style="3" customWidth="1"/>
  </cols>
  <sheetData>
    <row r="1" spans="1:8" x14ac:dyDescent="0.35">
      <c r="A1" s="9" t="s">
        <v>35</v>
      </c>
    </row>
    <row r="2" spans="1:8" x14ac:dyDescent="0.35">
      <c r="A2" s="9" t="s">
        <v>36</v>
      </c>
    </row>
    <row r="4" spans="1:8" x14ac:dyDescent="0.35">
      <c r="A4" s="1" t="s">
        <v>19</v>
      </c>
      <c r="B4" s="1" t="s">
        <v>0</v>
      </c>
      <c r="C4" t="s">
        <v>21</v>
      </c>
      <c r="D4" s="3" t="s">
        <v>22</v>
      </c>
      <c r="E4" t="s">
        <v>23</v>
      </c>
      <c r="F4" t="s">
        <v>24</v>
      </c>
      <c r="G4" t="str">
        <f>E4</f>
        <v>Category</v>
      </c>
      <c r="H4" s="3" t="str">
        <f>D4</f>
        <v>Amount</v>
      </c>
    </row>
    <row r="6" spans="1:8" x14ac:dyDescent="0.35">
      <c r="A6">
        <v>1213</v>
      </c>
      <c r="B6" s="12">
        <v>43739</v>
      </c>
      <c r="C6" t="s">
        <v>43</v>
      </c>
      <c r="D6" s="13">
        <v>1160</v>
      </c>
      <c r="E6" t="s">
        <v>16</v>
      </c>
      <c r="F6" t="s">
        <v>25</v>
      </c>
      <c r="G6" t="s">
        <v>16</v>
      </c>
      <c r="H6" s="4">
        <f>D6</f>
        <v>1160</v>
      </c>
    </row>
    <row r="7" spans="1:8" x14ac:dyDescent="0.35">
      <c r="A7">
        <v>1214</v>
      </c>
      <c r="B7" s="12">
        <v>43800</v>
      </c>
      <c r="C7" t="s">
        <v>41</v>
      </c>
      <c r="D7" s="13">
        <v>750</v>
      </c>
      <c r="E7" t="s">
        <v>18</v>
      </c>
      <c r="F7" t="s">
        <v>25</v>
      </c>
      <c r="G7" t="s">
        <v>18</v>
      </c>
      <c r="H7" s="4">
        <f>SUM(D7:D12)</f>
        <v>4500</v>
      </c>
    </row>
    <row r="8" spans="1:8" x14ac:dyDescent="0.35">
      <c r="A8">
        <v>1215</v>
      </c>
      <c r="B8" s="12">
        <v>43800</v>
      </c>
      <c r="C8" t="s">
        <v>44</v>
      </c>
      <c r="D8" s="13">
        <v>750</v>
      </c>
      <c r="E8" t="s">
        <v>18</v>
      </c>
      <c r="F8" t="s">
        <v>25</v>
      </c>
      <c r="G8" t="s">
        <v>40</v>
      </c>
      <c r="H8" s="4">
        <v>0</v>
      </c>
    </row>
    <row r="9" spans="1:8" x14ac:dyDescent="0.35">
      <c r="A9">
        <v>1216</v>
      </c>
      <c r="B9" s="12">
        <v>43886</v>
      </c>
      <c r="C9" t="s">
        <v>41</v>
      </c>
      <c r="D9" s="13">
        <v>750</v>
      </c>
      <c r="E9" t="s">
        <v>18</v>
      </c>
      <c r="F9" t="s">
        <v>25</v>
      </c>
      <c r="G9" t="s">
        <v>17</v>
      </c>
      <c r="H9" s="4">
        <v>0</v>
      </c>
    </row>
    <row r="10" spans="1:8" x14ac:dyDescent="0.35">
      <c r="A10">
        <v>1217</v>
      </c>
      <c r="B10" s="12">
        <v>43521</v>
      </c>
      <c r="C10" t="s">
        <v>44</v>
      </c>
      <c r="D10" s="13">
        <v>750</v>
      </c>
      <c r="E10" t="s">
        <v>18</v>
      </c>
      <c r="F10" t="s">
        <v>25</v>
      </c>
      <c r="G10" t="s">
        <v>47</v>
      </c>
      <c r="H10" s="4">
        <f>D13</f>
        <v>100</v>
      </c>
    </row>
    <row r="11" spans="1:8" x14ac:dyDescent="0.35">
      <c r="A11">
        <v>1217</v>
      </c>
      <c r="B11" s="12">
        <v>43637</v>
      </c>
      <c r="C11" t="s">
        <v>41</v>
      </c>
      <c r="D11" s="13">
        <v>750</v>
      </c>
      <c r="E11" t="s">
        <v>18</v>
      </c>
      <c r="F11" t="s">
        <v>46</v>
      </c>
    </row>
    <row r="12" spans="1:8" x14ac:dyDescent="0.35">
      <c r="A12">
        <v>1218</v>
      </c>
      <c r="B12" s="12">
        <v>43637</v>
      </c>
      <c r="C12" t="s">
        <v>44</v>
      </c>
      <c r="D12" s="13">
        <v>750</v>
      </c>
      <c r="E12" t="s">
        <v>18</v>
      </c>
      <c r="F12" t="s">
        <v>46</v>
      </c>
    </row>
    <row r="13" spans="1:8" x14ac:dyDescent="0.35">
      <c r="A13">
        <v>1219</v>
      </c>
      <c r="B13" s="12">
        <v>44012</v>
      </c>
      <c r="C13" t="s">
        <v>45</v>
      </c>
      <c r="D13" s="13">
        <v>100</v>
      </c>
      <c r="E13" t="s">
        <v>47</v>
      </c>
      <c r="F13" t="s">
        <v>46</v>
      </c>
    </row>
    <row r="14" spans="1:8" x14ac:dyDescent="0.35">
      <c r="B14" s="2"/>
      <c r="D14" s="4"/>
    </row>
    <row r="15" spans="1:8" x14ac:dyDescent="0.35">
      <c r="B15" s="2"/>
      <c r="C15" t="s">
        <v>20</v>
      </c>
      <c r="D15" s="5">
        <f>SUM(D6:D13)</f>
        <v>5760</v>
      </c>
      <c r="H15" s="5">
        <f>SUM(H6:H11)</f>
        <v>5760</v>
      </c>
    </row>
    <row r="16" spans="1:8" x14ac:dyDescent="0.35">
      <c r="B16" s="2"/>
      <c r="D16" s="4"/>
    </row>
    <row r="17" spans="2:4" x14ac:dyDescent="0.35">
      <c r="B17" s="2"/>
      <c r="D17" s="4"/>
    </row>
    <row r="18" spans="2:4" x14ac:dyDescent="0.35">
      <c r="B18" s="2"/>
      <c r="D18" s="4"/>
    </row>
    <row r="19" spans="2:4" x14ac:dyDescent="0.35">
      <c r="B19" s="2"/>
      <c r="D19" s="4"/>
    </row>
    <row r="20" spans="2:4" x14ac:dyDescent="0.35">
      <c r="B20" s="2"/>
      <c r="D20" s="6"/>
    </row>
    <row r="21" spans="2:4" x14ac:dyDescent="0.35">
      <c r="B21" s="2"/>
      <c r="D21" s="4"/>
    </row>
  </sheetData>
  <phoneticPr fontId="1" type="noConversion"/>
  <pageMargins left="0.75" right="0.75" top="1" bottom="1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108" zoomScaleNormal="170" workbookViewId="0">
      <selection activeCell="F12" sqref="F12"/>
    </sheetView>
  </sheetViews>
  <sheetFormatPr defaultColWidth="8.81640625" defaultRowHeight="14.5" x14ac:dyDescent="0.35"/>
  <cols>
    <col min="1" max="1" width="13" customWidth="1"/>
    <col min="2" max="3" width="9.81640625" style="3" customWidth="1"/>
  </cols>
  <sheetData>
    <row r="1" spans="1:3" x14ac:dyDescent="0.35">
      <c r="A1" s="10" t="s">
        <v>42</v>
      </c>
    </row>
    <row r="2" spans="1:3" x14ac:dyDescent="0.35">
      <c r="A2" s="10" t="s">
        <v>38</v>
      </c>
    </row>
    <row r="4" spans="1:3" x14ac:dyDescent="0.35">
      <c r="A4" t="s">
        <v>12</v>
      </c>
      <c r="B4" s="3" t="s">
        <v>26</v>
      </c>
      <c r="C4" s="3" t="s">
        <v>27</v>
      </c>
    </row>
    <row r="6" spans="1:3" x14ac:dyDescent="0.35">
      <c r="A6" t="s">
        <v>1</v>
      </c>
      <c r="B6" s="4">
        <f>Revenues!E6</f>
        <v>441.17</v>
      </c>
      <c r="C6" s="4">
        <v>0</v>
      </c>
    </row>
    <row r="7" spans="1:3" x14ac:dyDescent="0.35">
      <c r="A7" t="s">
        <v>2</v>
      </c>
      <c r="B7" s="4">
        <f>Revenues!E7</f>
        <v>271.17</v>
      </c>
      <c r="C7" s="4">
        <v>0</v>
      </c>
    </row>
    <row r="8" spans="1:3" x14ac:dyDescent="0.35">
      <c r="A8" t="s">
        <v>3</v>
      </c>
      <c r="B8" s="4">
        <f>Revenues!E8</f>
        <v>246.17</v>
      </c>
      <c r="C8" s="4">
        <v>0</v>
      </c>
    </row>
    <row r="9" spans="1:3" x14ac:dyDescent="0.35">
      <c r="A9" t="s">
        <v>4</v>
      </c>
      <c r="B9" s="4">
        <f>Revenues!E9</f>
        <v>422.18</v>
      </c>
      <c r="C9" s="4">
        <v>1160</v>
      </c>
    </row>
    <row r="10" spans="1:3" x14ac:dyDescent="0.35">
      <c r="A10" t="s">
        <v>5</v>
      </c>
      <c r="B10" s="4">
        <f>Revenues!E10</f>
        <v>491.17</v>
      </c>
      <c r="C10" s="4">
        <v>0</v>
      </c>
    </row>
    <row r="11" spans="1:3" x14ac:dyDescent="0.35">
      <c r="A11" t="s">
        <v>15</v>
      </c>
      <c r="B11" s="4">
        <f>Revenues!E11</f>
        <v>1018.18</v>
      </c>
      <c r="C11" s="4">
        <v>753</v>
      </c>
    </row>
    <row r="12" spans="1:3" x14ac:dyDescent="0.35">
      <c r="A12" t="s">
        <v>6</v>
      </c>
      <c r="B12" s="4">
        <f>Revenues!E12</f>
        <v>0.17</v>
      </c>
      <c r="C12" s="4">
        <v>753</v>
      </c>
    </row>
    <row r="13" spans="1:3" x14ac:dyDescent="0.35">
      <c r="A13" t="s">
        <v>7</v>
      </c>
      <c r="B13" s="4">
        <f>Revenues!E13</f>
        <v>995.16</v>
      </c>
      <c r="C13" s="4">
        <v>3</v>
      </c>
    </row>
    <row r="14" spans="1:3" x14ac:dyDescent="0.35">
      <c r="A14" t="s">
        <v>8</v>
      </c>
      <c r="B14" s="4">
        <f>Revenues!E14</f>
        <v>0.18</v>
      </c>
      <c r="C14" s="4">
        <v>753</v>
      </c>
    </row>
    <row r="15" spans="1:3" x14ac:dyDescent="0.35">
      <c r="A15" t="s">
        <v>9</v>
      </c>
      <c r="B15" s="4">
        <f>Revenues!E15</f>
        <v>997.08</v>
      </c>
      <c r="C15" s="4">
        <v>753</v>
      </c>
    </row>
    <row r="16" spans="1:3" x14ac:dyDescent="0.35">
      <c r="A16" t="s">
        <v>10</v>
      </c>
      <c r="B16" s="4">
        <f>Revenues!E16</f>
        <v>500.09</v>
      </c>
      <c r="C16" s="4">
        <v>3</v>
      </c>
    </row>
    <row r="17" spans="1:3" x14ac:dyDescent="0.35">
      <c r="A17" t="s">
        <v>11</v>
      </c>
      <c r="B17" s="4">
        <f>Revenues!E17</f>
        <v>500.09</v>
      </c>
      <c r="C17" s="4">
        <v>1603</v>
      </c>
    </row>
    <row r="19" spans="1:3" x14ac:dyDescent="0.35">
      <c r="A19" t="s">
        <v>28</v>
      </c>
      <c r="B19" s="7">
        <f>SUM(B6:B17)</f>
        <v>5882.81</v>
      </c>
      <c r="C19" s="7">
        <f>SUM(C6:C17)</f>
        <v>5781</v>
      </c>
    </row>
  </sheetData>
  <phoneticPr fontId="1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topLeftCell="A3" zoomScale="102" zoomScaleNormal="150" workbookViewId="0">
      <selection activeCell="H16" sqref="H16"/>
    </sheetView>
  </sheetViews>
  <sheetFormatPr defaultColWidth="8.81640625" defaultRowHeight="14.5" x14ac:dyDescent="0.35"/>
  <cols>
    <col min="1" max="1" width="12.6328125" customWidth="1"/>
    <col min="2" max="2" width="11.6328125" style="3" customWidth="1"/>
    <col min="3" max="3" width="10.81640625" style="3" customWidth="1"/>
    <col min="4" max="4" width="8.81640625" style="3"/>
    <col min="5" max="5" width="10.81640625" style="3" customWidth="1"/>
  </cols>
  <sheetData>
    <row r="1" spans="1:5" x14ac:dyDescent="0.35">
      <c r="A1" s="10" t="s">
        <v>35</v>
      </c>
    </row>
    <row r="2" spans="1:5" x14ac:dyDescent="0.35">
      <c r="A2" s="10" t="s">
        <v>39</v>
      </c>
    </row>
    <row r="4" spans="1:5" x14ac:dyDescent="0.35">
      <c r="B4" s="3" t="s">
        <v>13</v>
      </c>
      <c r="C4" s="3" t="s">
        <v>30</v>
      </c>
      <c r="D4" s="3" t="s">
        <v>30</v>
      </c>
      <c r="E4" s="3" t="s">
        <v>14</v>
      </c>
    </row>
    <row r="5" spans="1:5" x14ac:dyDescent="0.35">
      <c r="A5" t="s">
        <v>12</v>
      </c>
      <c r="B5" s="3" t="s">
        <v>29</v>
      </c>
      <c r="C5" s="3" t="s">
        <v>26</v>
      </c>
      <c r="D5" s="3" t="s">
        <v>27</v>
      </c>
      <c r="E5" s="3" t="s">
        <v>29</v>
      </c>
    </row>
    <row r="7" spans="1:5" x14ac:dyDescent="0.35">
      <c r="A7" t="s">
        <v>1</v>
      </c>
      <c r="B7" s="14">
        <v>9462.56</v>
      </c>
      <c r="C7" s="4">
        <f>'Cash Basis'!B6</f>
        <v>441.17</v>
      </c>
      <c r="D7" s="4">
        <f>'Cash Basis'!C6</f>
        <v>0</v>
      </c>
      <c r="E7" s="4">
        <f>B7+C7-D7</f>
        <v>9903.73</v>
      </c>
    </row>
    <row r="8" spans="1:5" x14ac:dyDescent="0.35">
      <c r="A8" t="s">
        <v>2</v>
      </c>
      <c r="B8" s="11">
        <f>E7</f>
        <v>9903.73</v>
      </c>
      <c r="C8" s="4">
        <f>'Cash Basis'!B7</f>
        <v>271.17</v>
      </c>
      <c r="D8" s="4">
        <f>'Cash Basis'!C7</f>
        <v>0</v>
      </c>
      <c r="E8" s="4">
        <f t="shared" ref="E8:E18" si="0">B8+C8-D8</f>
        <v>10174.9</v>
      </c>
    </row>
    <row r="9" spans="1:5" x14ac:dyDescent="0.35">
      <c r="A9" t="s">
        <v>3</v>
      </c>
      <c r="B9" s="11">
        <f t="shared" ref="B9:B18" si="1">E8</f>
        <v>10174.9</v>
      </c>
      <c r="C9" s="4">
        <f>'Cash Basis'!B8</f>
        <v>246.17</v>
      </c>
      <c r="D9" s="4">
        <f>'Cash Basis'!C8</f>
        <v>0</v>
      </c>
      <c r="E9" s="4">
        <f t="shared" si="0"/>
        <v>10421.07</v>
      </c>
    </row>
    <row r="10" spans="1:5" x14ac:dyDescent="0.35">
      <c r="A10" t="s">
        <v>4</v>
      </c>
      <c r="B10" s="11">
        <f t="shared" si="1"/>
        <v>10421.07</v>
      </c>
      <c r="C10" s="4">
        <f>'Cash Basis'!B9</f>
        <v>422.18</v>
      </c>
      <c r="D10" s="4">
        <f>'Cash Basis'!C9</f>
        <v>1160</v>
      </c>
      <c r="E10" s="4">
        <f t="shared" si="0"/>
        <v>9683.25</v>
      </c>
    </row>
    <row r="11" spans="1:5" x14ac:dyDescent="0.35">
      <c r="A11" t="s">
        <v>5</v>
      </c>
      <c r="B11" s="11">
        <f t="shared" si="1"/>
        <v>9683.25</v>
      </c>
      <c r="C11" s="4">
        <f>'Cash Basis'!B10</f>
        <v>491.17</v>
      </c>
      <c r="D11" s="4">
        <f>'Cash Basis'!C10</f>
        <v>0</v>
      </c>
      <c r="E11" s="4">
        <f t="shared" si="0"/>
        <v>10174.42</v>
      </c>
    </row>
    <row r="12" spans="1:5" x14ac:dyDescent="0.35">
      <c r="A12" t="s">
        <v>15</v>
      </c>
      <c r="B12" s="11">
        <f t="shared" si="1"/>
        <v>10174.42</v>
      </c>
      <c r="C12" s="4">
        <f>'Cash Basis'!B11</f>
        <v>1018.18</v>
      </c>
      <c r="D12" s="4">
        <f>'Cash Basis'!C11</f>
        <v>753</v>
      </c>
      <c r="E12" s="4">
        <f t="shared" si="0"/>
        <v>10439.6</v>
      </c>
    </row>
    <row r="13" spans="1:5" x14ac:dyDescent="0.35">
      <c r="A13" t="s">
        <v>6</v>
      </c>
      <c r="B13" s="11">
        <f t="shared" si="1"/>
        <v>10439.6</v>
      </c>
      <c r="C13" s="4">
        <f>'Cash Basis'!B12</f>
        <v>0.17</v>
      </c>
      <c r="D13" s="4">
        <f>'Cash Basis'!C12</f>
        <v>753</v>
      </c>
      <c r="E13" s="4">
        <f t="shared" si="0"/>
        <v>9686.77</v>
      </c>
    </row>
    <row r="14" spans="1:5" x14ac:dyDescent="0.35">
      <c r="A14" t="s">
        <v>7</v>
      </c>
      <c r="B14" s="11">
        <f t="shared" si="1"/>
        <v>9686.77</v>
      </c>
      <c r="C14" s="4">
        <f>'Cash Basis'!B13</f>
        <v>995.16</v>
      </c>
      <c r="D14" s="4">
        <f>'Cash Basis'!C13</f>
        <v>3</v>
      </c>
      <c r="E14" s="4">
        <f t="shared" si="0"/>
        <v>10678.93</v>
      </c>
    </row>
    <row r="15" spans="1:5" x14ac:dyDescent="0.35">
      <c r="A15" t="s">
        <v>8</v>
      </c>
      <c r="B15" s="11">
        <f t="shared" si="1"/>
        <v>10678.93</v>
      </c>
      <c r="C15" s="4">
        <f>'Cash Basis'!B14</f>
        <v>0.18</v>
      </c>
      <c r="D15" s="4">
        <f>'Cash Basis'!C14</f>
        <v>753</v>
      </c>
      <c r="E15" s="4">
        <f t="shared" si="0"/>
        <v>9926.11</v>
      </c>
    </row>
    <row r="16" spans="1:5" x14ac:dyDescent="0.35">
      <c r="A16" t="s">
        <v>9</v>
      </c>
      <c r="B16" s="11">
        <f t="shared" si="1"/>
        <v>9926.11</v>
      </c>
      <c r="C16" s="4">
        <f>'Cash Basis'!B15</f>
        <v>997.08</v>
      </c>
      <c r="D16" s="4">
        <f>'Cash Basis'!C15</f>
        <v>753</v>
      </c>
      <c r="E16" s="4">
        <f t="shared" si="0"/>
        <v>10170.19</v>
      </c>
    </row>
    <row r="17" spans="1:5" x14ac:dyDescent="0.35">
      <c r="A17" t="s">
        <v>10</v>
      </c>
      <c r="B17" s="11">
        <f t="shared" si="1"/>
        <v>10170.19</v>
      </c>
      <c r="C17" s="4">
        <f>'Cash Basis'!B16</f>
        <v>500.09</v>
      </c>
      <c r="D17" s="4">
        <f>'Cash Basis'!C16</f>
        <v>3</v>
      </c>
      <c r="E17" s="4">
        <f t="shared" si="0"/>
        <v>10667.28</v>
      </c>
    </row>
    <row r="18" spans="1:5" x14ac:dyDescent="0.35">
      <c r="A18" t="s">
        <v>11</v>
      </c>
      <c r="B18" s="11">
        <f t="shared" si="1"/>
        <v>10667.28</v>
      </c>
      <c r="C18" s="4">
        <f>'Cash Basis'!B17</f>
        <v>500.09</v>
      </c>
      <c r="D18" s="4">
        <f>'Cash Basis'!C17</f>
        <v>1603</v>
      </c>
      <c r="E18" s="8">
        <f t="shared" si="0"/>
        <v>9564.3700000000008</v>
      </c>
    </row>
  </sheetData>
  <phoneticPr fontId="1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Revenues</vt:lpstr>
      <vt:lpstr>Expenses</vt:lpstr>
      <vt:lpstr>Cash Basis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Cormia</dc:creator>
  <cp:lastModifiedBy>Main User</cp:lastModifiedBy>
  <cp:lastPrinted>2016-10-04T02:30:07Z</cp:lastPrinted>
  <dcterms:created xsi:type="dcterms:W3CDTF">2014-05-12T20:21:37Z</dcterms:created>
  <dcterms:modified xsi:type="dcterms:W3CDTF">2020-06-08T19:28:31Z</dcterms:modified>
</cp:coreProperties>
</file>